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<sst xmlns="http://schemas.openxmlformats.org/spreadsheetml/2006/main" count="36" uniqueCount="35">
  <si>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Especie</t>
  </si>
  <si>
    <t>Cantidad</t>
  </si>
  <si>
    <t>Peso</t>
  </si>
  <si>
    <t>KG Alimento</t>
  </si>
  <si>
    <t>KG Pastura</t>
  </si>
  <si>
    <t>KG FVH</t>
  </si>
  <si>
    <t>Total KG</t>
  </si>
  <si>
    <t>Producción</t>
  </si>
  <si>
    <t>Animales</t>
  </si>
  <si>
    <t>Promedio</t>
  </si>
  <si>
    <t>Requerido</t>
  </si>
  <si>
    <t>Seca</t>
  </si>
  <si>
    <t>Fresco</t>
  </si>
  <si>
    <t>Pastura</t>
  </si>
  <si>
    <t>FVH</t>
  </si>
  <si>
    <t>Requerida</t>
  </si>
  <si>
    <t>BORREGOS</t>
  </si>
  <si>
    <t>CABRAS</t>
  </si>
  <si>
    <t>CABALLOS</t>
  </si>
  <si>
    <t>VACA LECHERA</t>
  </si>
  <si>
    <t>BECERRO ENGORDA</t>
  </si>
  <si>
    <t>Diario</t>
  </si>
  <si>
    <t>Semanal</t>
  </si>
  <si>
    <t>Mensual</t>
  </si>
  <si>
    <t>Anual</t>
  </si>
  <si>
    <t>Producción Diaria Charolas</t>
  </si>
  <si>
    <t>Semilla Requerida (KG)</t>
  </si>
  <si>
    <t>Precio KG de Semilla</t>
  </si>
  <si>
    <t>Otros Gastos</t>
  </si>
  <si>
    <t>Costo Promedio Charola</t>
  </si>
  <si>
    <t>Costo Promedio Animal</t>
  </si>
  <si>
    <t>Capturar el Numero de Animales de cada especie (COLOR AMARILLO)</t>
  </si>
  <si>
    <t>Capturar el Peso Promedio de sus animales de cada especie (COLOR NARANJA)</t>
  </si>
  <si>
    <t>Asignar la Producción de Charolas Diarias que Aparece en color VERDE en el lugar que aparece de color ROJO</t>
  </si>
  <si>
    <t>Capturar el Costo de la Semilla (Precio por KG) (COLOR AZUL)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</si>
</sst>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;[RED]\-#,###.00"/>
    <numFmt numFmtId="166" formatCode="0"/>
    <numFmt numFmtId="167" formatCode="#,###;[RED]\-#,###"/>
  </numFmts>
  <fonts count="4">
    <font>
      <sz val="10"/>
      <name val="WenQuanYi Micro Hei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1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5" borderId="1" xfId="0" applyNumberFormat="1" applyFont="1" applyFill="1" applyBorder="1" applyAlignment="1">
      <alignment/>
    </xf>
    <xf numFmtId="164" fontId="3" fillId="6" borderId="1" xfId="0" applyFont="1" applyFill="1" applyBorder="1" applyAlignment="1">
      <alignment/>
    </xf>
    <xf numFmtId="166" fontId="3" fillId="6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3" fillId="7" borderId="1" xfId="0" applyFont="1" applyFill="1" applyBorder="1" applyAlignment="1">
      <alignment/>
    </xf>
    <xf numFmtId="165" fontId="3" fillId="7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workbookViewId="0" topLeftCell="A1">
      <selection activeCell="G21" sqref="G21"/>
    </sheetView>
  </sheetViews>
  <sheetFormatPr defaultColWidth="11.00390625" defaultRowHeight="12.75"/>
  <cols>
    <col min="1" max="1" width="26.25390625" style="1" customWidth="1"/>
    <col min="2" max="2" width="9.75390625" style="2" customWidth="1"/>
    <col min="3" max="3" width="9.875" style="1" customWidth="1"/>
    <col min="4" max="4" width="12.375" style="1" customWidth="1"/>
    <col min="5" max="5" width="11.50390625" style="1" customWidth="1"/>
    <col min="6" max="6" width="11.125" style="1" customWidth="1"/>
    <col min="7" max="8" width="9.00390625" style="1" customWidth="1"/>
    <col min="9" max="9" width="2.75390625" style="1" customWidth="1"/>
    <col min="10" max="10" width="11.50390625" style="1" customWidth="1"/>
    <col min="11" max="16384" width="11.50390625" style="1" customWidth="1"/>
  </cols>
  <sheetData>
    <row r="1" spans="1:10" s="2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6</v>
      </c>
      <c r="J1" s="3" t="s">
        <v>7</v>
      </c>
    </row>
    <row r="2" spans="1:10" s="2" customFormat="1" ht="12.75">
      <c r="A2" s="3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J2" s="3" t="s">
        <v>15</v>
      </c>
    </row>
    <row r="4" spans="1:10" ht="12.75">
      <c r="A4" s="4" t="s">
        <v>16</v>
      </c>
      <c r="B4" s="5">
        <v>0</v>
      </c>
      <c r="C4" s="6">
        <v>50</v>
      </c>
      <c r="D4" s="7">
        <f>C4*0.04</f>
        <v>2</v>
      </c>
      <c r="E4" s="7">
        <f>D4*0.4</f>
        <v>0.8</v>
      </c>
      <c r="F4" s="7">
        <f>D4*0.6</f>
        <v>1.2000000000000002</v>
      </c>
      <c r="G4" s="7">
        <f>E4*B4</f>
        <v>0</v>
      </c>
      <c r="H4" s="7">
        <f>F4*B4</f>
        <v>0</v>
      </c>
      <c r="J4" s="7">
        <f>H4/7.5</f>
        <v>0</v>
      </c>
    </row>
    <row r="5" spans="1:10" ht="12.75">
      <c r="A5" s="4" t="s">
        <v>17</v>
      </c>
      <c r="B5" s="5"/>
      <c r="C5" s="6">
        <v>50</v>
      </c>
      <c r="D5" s="7">
        <f>C5*0.04</f>
        <v>2</v>
      </c>
      <c r="E5" s="7">
        <f>D5*0.4</f>
        <v>0.8</v>
      </c>
      <c r="F5" s="7">
        <f>D5*0.6</f>
        <v>1.2000000000000002</v>
      </c>
      <c r="G5" s="7">
        <f>E5*B5</f>
        <v>0</v>
      </c>
      <c r="H5" s="7">
        <f>F5*B5</f>
        <v>0</v>
      </c>
      <c r="J5" s="7">
        <f>H5/7.5</f>
        <v>0</v>
      </c>
    </row>
    <row r="6" spans="1:10" ht="12.75">
      <c r="A6" s="4" t="s">
        <v>18</v>
      </c>
      <c r="B6" s="5">
        <v>4</v>
      </c>
      <c r="C6" s="6">
        <v>500</v>
      </c>
      <c r="D6" s="7">
        <f>C6*0.025</f>
        <v>12.5</v>
      </c>
      <c r="E6" s="7">
        <f>D6*0.4</f>
        <v>5</v>
      </c>
      <c r="F6" s="7">
        <f>D6*0.6</f>
        <v>7.500000000000001</v>
      </c>
      <c r="G6" s="7">
        <f>E6*B6</f>
        <v>20</v>
      </c>
      <c r="H6" s="7">
        <f>F6*B6</f>
        <v>30.000000000000004</v>
      </c>
      <c r="J6" s="7">
        <f>H6/7.5</f>
        <v>4.000000000000001</v>
      </c>
    </row>
    <row r="7" spans="1:10" ht="12.75">
      <c r="A7" s="4" t="s">
        <v>19</v>
      </c>
      <c r="B7" s="5"/>
      <c r="C7" s="6">
        <v>600</v>
      </c>
      <c r="D7" s="7">
        <f>C7*0.03</f>
        <v>18</v>
      </c>
      <c r="E7" s="7">
        <f>D7*0.4</f>
        <v>7.2</v>
      </c>
      <c r="F7" s="7">
        <f>D7*0.6</f>
        <v>10.8</v>
      </c>
      <c r="G7" s="7">
        <f>E7*B7</f>
        <v>0</v>
      </c>
      <c r="H7" s="7">
        <f>F7*B7</f>
        <v>0</v>
      </c>
      <c r="J7" s="7">
        <f>H7/7.5</f>
        <v>0</v>
      </c>
    </row>
    <row r="8" spans="1:10" ht="12.75">
      <c r="A8" s="4" t="s">
        <v>20</v>
      </c>
      <c r="B8" s="5"/>
      <c r="C8" s="6">
        <v>250</v>
      </c>
      <c r="D8" s="7">
        <f>C8*0.06</f>
        <v>15</v>
      </c>
      <c r="E8" s="7">
        <f>D8*0.4</f>
        <v>6</v>
      </c>
      <c r="F8" s="7">
        <f>D8*0.6</f>
        <v>9.000000000000002</v>
      </c>
      <c r="G8" s="7">
        <f>E8*B8</f>
        <v>0</v>
      </c>
      <c r="H8" s="7">
        <f>F8*B8</f>
        <v>0</v>
      </c>
      <c r="J8" s="7">
        <f>H8/7.5</f>
        <v>0</v>
      </c>
    </row>
    <row r="10" spans="1:10" ht="12.75">
      <c r="A10" s="8"/>
      <c r="B10" s="9">
        <f>SUM(B4:B8)</f>
        <v>4</v>
      </c>
      <c r="C10" s="8"/>
      <c r="D10" s="9">
        <f>SUM(D4:D8)</f>
        <v>49.5</v>
      </c>
      <c r="E10" s="9">
        <f>SUM(E4:E8)</f>
        <v>19.8</v>
      </c>
      <c r="F10" s="9">
        <f>SUM(F4:F8)</f>
        <v>29.7</v>
      </c>
      <c r="G10" s="9">
        <f>SUM(G4:G8)</f>
        <v>20</v>
      </c>
      <c r="H10" s="9">
        <f>SUM(H4:H8)</f>
        <v>30.000000000000004</v>
      </c>
      <c r="J10" s="10">
        <f>SUM(J4:J8)</f>
        <v>4.000000000000001</v>
      </c>
    </row>
    <row r="13" spans="1:6" ht="12.75">
      <c r="A13" s="4"/>
      <c r="B13" s="3"/>
      <c r="C13" s="3" t="s">
        <v>21</v>
      </c>
      <c r="D13" s="3" t="s">
        <v>22</v>
      </c>
      <c r="E13" s="3" t="s">
        <v>23</v>
      </c>
      <c r="F13" s="3" t="s">
        <v>24</v>
      </c>
    </row>
    <row r="14" spans="1:6" ht="12.75">
      <c r="A14" s="11" t="s">
        <v>25</v>
      </c>
      <c r="B14" s="12">
        <v>10</v>
      </c>
      <c r="C14" s="13"/>
      <c r="D14" s="13"/>
      <c r="E14" s="13"/>
      <c r="F14" s="13"/>
    </row>
    <row r="15" spans="1:6" ht="12.75">
      <c r="A15" s="4" t="s">
        <v>26</v>
      </c>
      <c r="B15" s="14">
        <f>B14*1</f>
        <v>10</v>
      </c>
      <c r="C15" s="14">
        <f>B15</f>
        <v>10</v>
      </c>
      <c r="D15" s="14">
        <f>C15*7</f>
        <v>70</v>
      </c>
      <c r="E15" s="14">
        <f>C15*30</f>
        <v>300</v>
      </c>
      <c r="F15" s="14">
        <f>C15*365</f>
        <v>3650</v>
      </c>
    </row>
    <row r="16" spans="1:6" ht="12.75">
      <c r="A16" s="15" t="s">
        <v>27</v>
      </c>
      <c r="B16" s="16">
        <v>7</v>
      </c>
      <c r="C16" s="14">
        <f>C15*$B$16</f>
        <v>70</v>
      </c>
      <c r="D16" s="14">
        <f>D15*$B$16</f>
        <v>490</v>
      </c>
      <c r="E16" s="14">
        <f>E15*$B$16</f>
        <v>2100</v>
      </c>
      <c r="F16" s="14">
        <f>F15*$B$16</f>
        <v>25550</v>
      </c>
    </row>
    <row r="17" spans="1:6" ht="12.75">
      <c r="A17" s="4" t="s">
        <v>28</v>
      </c>
      <c r="B17" s="17">
        <v>1</v>
      </c>
      <c r="C17" s="14">
        <f>B17*B14</f>
        <v>10</v>
      </c>
      <c r="D17" s="14">
        <f>C17*7</f>
        <v>70</v>
      </c>
      <c r="E17" s="14">
        <f>C17*30</f>
        <v>300</v>
      </c>
      <c r="F17" s="14">
        <f>C17*365</f>
        <v>3650</v>
      </c>
    </row>
    <row r="18" spans="1:6" ht="12.75">
      <c r="A18" s="9">
        <f>SUM(A15:A17)</f>
        <v>0</v>
      </c>
      <c r="B18" s="9"/>
      <c r="C18" s="18">
        <f>C16+C17</f>
        <v>80</v>
      </c>
      <c r="D18" s="18">
        <f>D16+D17</f>
        <v>560</v>
      </c>
      <c r="E18" s="18">
        <f>E16+E17</f>
        <v>2400</v>
      </c>
      <c r="F18" s="18">
        <f>F16+F17</f>
        <v>29200</v>
      </c>
    </row>
    <row r="20" spans="1:6" ht="12.75">
      <c r="A20" s="4" t="s">
        <v>29</v>
      </c>
      <c r="B20" s="19">
        <f>C18/B14</f>
        <v>8</v>
      </c>
      <c r="C20" s="20"/>
      <c r="D20" s="20"/>
      <c r="E20" s="20"/>
      <c r="F20" s="20"/>
    </row>
    <row r="21" spans="1:6" ht="12.75">
      <c r="A21" s="4" t="s">
        <v>30</v>
      </c>
      <c r="B21" s="19"/>
      <c r="C21" s="19">
        <f>C18/$B$10</f>
        <v>20</v>
      </c>
      <c r="D21" s="19">
        <f>D18/$B$10</f>
        <v>140</v>
      </c>
      <c r="E21" s="19">
        <f>E18/$B$10</f>
        <v>600</v>
      </c>
      <c r="F21" s="19">
        <f>F18/$B$10</f>
        <v>7300</v>
      </c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 t="s">
        <v>31</v>
      </c>
      <c r="B25" s="21"/>
      <c r="C25" s="21"/>
      <c r="D25" s="21"/>
      <c r="E25" s="21"/>
      <c r="F25" s="21"/>
      <c r="G25" s="21"/>
      <c r="H25" s="21"/>
    </row>
    <row r="26" spans="1:8" ht="12.75">
      <c r="A26" s="21" t="s">
        <v>32</v>
      </c>
      <c r="B26" s="21"/>
      <c r="C26" s="21"/>
      <c r="D26" s="21"/>
      <c r="E26" s="21"/>
      <c r="F26" s="21"/>
      <c r="G26" s="21"/>
      <c r="H26" s="21"/>
    </row>
    <row r="27" spans="1:8" ht="12.75">
      <c r="A27" s="21" t="s">
        <v>33</v>
      </c>
      <c r="B27" s="21"/>
      <c r="C27" s="21"/>
      <c r="D27" s="21"/>
      <c r="E27" s="21"/>
      <c r="F27" s="21"/>
      <c r="G27" s="21"/>
      <c r="H27" s="21"/>
    </row>
    <row r="28" spans="1:8" ht="12.75">
      <c r="A28" s="21" t="s">
        <v>34</v>
      </c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</sheetData>
  <mergeCells count="8">
    <mergeCell ref="A24:H24"/>
    <mergeCell ref="A25:H25"/>
    <mergeCell ref="A26:H26"/>
    <mergeCell ref="A27:H27"/>
    <mergeCell ref="A28:H28"/>
    <mergeCell ref="A29:H29"/>
    <mergeCell ref="A30:H30"/>
    <mergeCell ref="A31:H3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&amp;C&amp;"Arial,Normal"&amp;A</oddHeader>
    <oddFooter>&amp;C&amp;"Arial,Normal"Página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00390625" defaultRowHeight="12.75"/>
  <cols>
    <col min="1" max="1" width="11.50390625" style="0" customWidth="1"/>
    <col min="2" max="16384" width="11.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&amp;C&amp;"Arial,Normal"&amp;A</oddHeader>
    <oddFooter>&amp;C&amp;"Arial,Normal"Página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00390625" defaultRowHeight="12.75"/>
  <cols>
    <col min="1" max="1" width="11.50390625" style="0" customWidth="1"/>
    <col min="2" max="16384" width="11.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&amp;C&amp;"Arial,Normal"&amp;A</oddHeader>
    <oddFooter>&amp;C&amp;"Arial,Normal"Página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</dc:creator>
  <cp:keywords/>
  <dc:description/>
  <cp:lastModifiedBy>Efren Suarez Arias</cp:lastModifiedBy>
  <dcterms:created xsi:type="dcterms:W3CDTF">2012-04-30T10:21:03Z</dcterms:created>
  <dcterms:modified xsi:type="dcterms:W3CDTF">2012-05-02T04:59:57Z</dcterms:modified>
  <cp:category/>
  <cp:version/>
  <cp:contentType/>
  <cp:contentStatus/>
  <cp:revision>3</cp:revision>
</cp:coreProperties>
</file>